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075" windowHeight="6705" activeTab="1"/>
  </bookViews>
  <sheets>
    <sheet name="45人以上班级" sheetId="1" r:id="rId1"/>
    <sheet name="45人班级" sheetId="2" r:id="rId2"/>
  </sheets>
  <definedNames/>
  <calcPr fullCalcOnLoad="1"/>
</workbook>
</file>

<file path=xl/sharedStrings.xml><?xml version="1.0" encoding="utf-8"?>
<sst xmlns="http://schemas.openxmlformats.org/spreadsheetml/2006/main" count="110" uniqueCount="54">
  <si>
    <t>考核项目</t>
  </si>
  <si>
    <t>平时成绩</t>
  </si>
  <si>
    <t>平  时  总  评  成  绩</t>
  </si>
  <si>
    <t>备        注</t>
  </si>
  <si>
    <t>序    号</t>
  </si>
  <si>
    <t>学                号</t>
  </si>
  <si>
    <t>姓名</t>
  </si>
  <si>
    <t>期  末  考  试  成  绩</t>
  </si>
  <si>
    <t>课程考核记录表</t>
  </si>
  <si>
    <r>
      <t>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程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称：</t>
    </r>
    <r>
      <rPr>
        <b/>
        <sz val="12"/>
        <rFont val="Times New Roman"/>
        <family val="1"/>
      </rPr>
      <t xml:space="preserve">                       </t>
    </r>
  </si>
  <si>
    <r>
      <t>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数：</t>
    </r>
    <r>
      <rPr>
        <b/>
        <sz val="12"/>
        <rFont val="Times New Roman"/>
        <family val="1"/>
      </rPr>
      <t xml:space="preserve">                       </t>
    </r>
  </si>
  <si>
    <r>
      <t>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程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编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码：</t>
    </r>
  </si>
  <si>
    <r>
      <t>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程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分：</t>
    </r>
    <r>
      <rPr>
        <b/>
        <sz val="12"/>
        <rFont val="Times New Roman"/>
        <family val="1"/>
      </rPr>
      <t xml:space="preserve">                        </t>
    </r>
  </si>
  <si>
    <r>
      <t>学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0"/>
      </rPr>
      <t>院：</t>
    </r>
    <r>
      <rPr>
        <b/>
        <sz val="12"/>
        <rFont val="Times New Roman"/>
        <family val="1"/>
      </rPr>
      <t xml:space="preserve">                        </t>
    </r>
  </si>
  <si>
    <r>
      <t>班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0"/>
      </rPr>
      <t>级：</t>
    </r>
    <r>
      <rPr>
        <b/>
        <sz val="12"/>
        <rFont val="Times New Roman"/>
        <family val="1"/>
      </rPr>
      <t xml:space="preserve">                        </t>
    </r>
  </si>
  <si>
    <r>
      <t>考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核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期：</t>
    </r>
    <r>
      <rPr>
        <b/>
        <sz val="12"/>
        <rFont val="Times New Roman"/>
        <family val="1"/>
      </rPr>
      <t xml:space="preserve">                        </t>
    </r>
  </si>
  <si>
    <r>
      <t>专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0"/>
      </rPr>
      <t>业：</t>
    </r>
    <r>
      <rPr>
        <b/>
        <sz val="12"/>
        <rFont val="Times New Roman"/>
        <family val="1"/>
      </rPr>
      <t xml:space="preserve">                          </t>
    </r>
  </si>
  <si>
    <t>学               期  考  核  成  绩</t>
  </si>
  <si>
    <t>分数分布</t>
  </si>
  <si>
    <t>学生数</t>
  </si>
  <si>
    <t>百分率(%)</t>
  </si>
  <si>
    <t>最高分</t>
  </si>
  <si>
    <t>90分以上</t>
  </si>
  <si>
    <t>89-80</t>
  </si>
  <si>
    <t>79-70</t>
  </si>
  <si>
    <t>69-60</t>
  </si>
  <si>
    <t>60分以下</t>
  </si>
  <si>
    <t>试卷来源</t>
  </si>
  <si>
    <t>使用班级</t>
  </si>
  <si>
    <t>最低分</t>
  </si>
  <si>
    <t>阅卷人</t>
  </si>
  <si>
    <t>班级人数</t>
  </si>
  <si>
    <t>说明：</t>
  </si>
  <si>
    <r>
      <t xml:space="preserve">20       /20     </t>
    </r>
    <r>
      <rPr>
        <b/>
        <sz val="16"/>
        <rFont val="宋体"/>
        <family val="0"/>
      </rPr>
      <t>学年第</t>
    </r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学期</t>
    </r>
  </si>
  <si>
    <t>教研室主任：</t>
  </si>
  <si>
    <t>学院领导签字：</t>
  </si>
  <si>
    <t>填表人：</t>
  </si>
  <si>
    <t>平均分（n)</t>
  </si>
  <si>
    <t>对授课班级学生的整体评价(包括学习态度、课堂表现、学习方式、作业情况、学习效果等)</t>
  </si>
  <si>
    <t>对试卷的分析和评价（包括题型和题数，难度和区分度，覆盖面和重点、难点的体现等方面）</t>
  </si>
  <si>
    <t>缺考人数</t>
  </si>
  <si>
    <t>实考人数</t>
  </si>
  <si>
    <t>07273002</t>
  </si>
  <si>
    <r>
      <t>试卷难度系数(</t>
    </r>
    <r>
      <rPr>
        <b/>
        <sz val="12"/>
        <rFont val="宋体"/>
        <family val="0"/>
      </rPr>
      <t>q=1-n/n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)</t>
    </r>
  </si>
  <si>
    <t>1.所有课程按照百分制记分（包括平时成绩），学期考核成绩（总成绩）构成：平时成绩占20%-40%，</t>
  </si>
  <si>
    <r>
      <t>3.试卷考试结果分析是指对试卷卷面成绩的分析。难度系数公式中</t>
    </r>
    <r>
      <rPr>
        <b/>
        <sz val="12"/>
        <rFont val="宋体"/>
        <family val="0"/>
      </rPr>
      <t>n</t>
    </r>
    <r>
      <rPr>
        <b/>
        <sz val="10"/>
        <rFont val="宋体"/>
        <family val="0"/>
      </rPr>
      <t>为全体学生平均分，</t>
    </r>
    <r>
      <rPr>
        <b/>
        <sz val="12"/>
        <rFont val="宋体"/>
        <family val="0"/>
      </rPr>
      <t>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为试题的满分。</t>
    </r>
  </si>
  <si>
    <t>期末考试成绩占80%-60%，（具体比例由各学院教学委员会根据专业课程性质而定）；其中平时成绩</t>
  </si>
  <si>
    <t>包括：出勤、课堂提问、作业、实践性教学、期中考试等。</t>
  </si>
  <si>
    <t>2.试卷来源包括试卷库、试题库、校外命题或教研室命题等。</t>
  </si>
  <si>
    <t>4.本表应在考试结束一周内交到学院教务办公室，并将成绩录入教务管理系统。</t>
  </si>
  <si>
    <t>马</t>
  </si>
  <si>
    <t>07273001</t>
  </si>
  <si>
    <t>江苏师范大学</t>
  </si>
  <si>
    <t>江苏师范大学试卷结果分析表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</si>
</sst>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0_ "/>
    <numFmt numFmtId="180" formatCode="0.00_ "/>
    <numFmt numFmtId="181" formatCode="0.0000000_ "/>
    <numFmt numFmtId="182" formatCode="0.000000_ "/>
    <numFmt numFmtId="183" formatCode="0.00000_ "/>
    <numFmt numFmtId="184" formatCode="0.0000_ "/>
    <numFmt numFmtId="185" formatCode="0.0_ 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28"/>
      <name val="华文新魏"/>
      <family val="0"/>
    </font>
    <font>
      <b/>
      <sz val="48"/>
      <name val="华文新魏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 quotePrefix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3" fillId="0" borderId="2" xfId="0" applyFont="1" applyBorder="1" applyAlignment="1">
      <alignment horizontal="center" vertical="center"/>
    </xf>
    <xf numFmtId="9" fontId="3" fillId="0" borderId="2" xfId="15" applyFont="1" applyBorder="1" applyAlignment="1">
      <alignment horizontal="center" vertical="center"/>
    </xf>
    <xf numFmtId="9" fontId="3" fillId="0" borderId="10" xfId="15" applyFont="1" applyBorder="1" applyAlignment="1">
      <alignment horizontal="center" vertical="center"/>
    </xf>
    <xf numFmtId="9" fontId="3" fillId="0" borderId="3" xfId="15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3</xdr:col>
      <xdr:colOff>9525</xdr:colOff>
      <xdr:row>30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9525" y="8782050"/>
          <a:ext cx="1800225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28575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8810625"/>
          <a:ext cx="10668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257175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801100"/>
          <a:ext cx="24765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0</xdr:rowOff>
    </xdr:from>
    <xdr:to>
      <xdr:col>3</xdr:col>
      <xdr:colOff>9525</xdr:colOff>
      <xdr:row>77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768792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1768792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76879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3</xdr:col>
      <xdr:colOff>9525</xdr:colOff>
      <xdr:row>30</xdr:row>
      <xdr:rowOff>409575</xdr:rowOff>
    </xdr:to>
    <xdr:sp>
      <xdr:nvSpPr>
        <xdr:cNvPr id="1" name="Line 7"/>
        <xdr:cNvSpPr>
          <a:spLocks/>
        </xdr:cNvSpPr>
      </xdr:nvSpPr>
      <xdr:spPr>
        <a:xfrm>
          <a:off x="9525" y="8782050"/>
          <a:ext cx="1800225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28575</xdr:rowOff>
    </xdr:from>
    <xdr:to>
      <xdr:col>2</xdr:col>
      <xdr:colOff>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38100" y="8810625"/>
          <a:ext cx="10668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257175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9525" y="8801100"/>
          <a:ext cx="24765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4" name="Line 10"/>
        <xdr:cNvSpPr>
          <a:spLocks/>
        </xdr:cNvSpPr>
      </xdr:nvSpPr>
      <xdr:spPr>
        <a:xfrm>
          <a:off x="9525" y="1751647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5" name="Line 11"/>
        <xdr:cNvSpPr>
          <a:spLocks/>
        </xdr:cNvSpPr>
      </xdr:nvSpPr>
      <xdr:spPr>
        <a:xfrm>
          <a:off x="38100" y="17516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76</xdr:row>
      <xdr:rowOff>0</xdr:rowOff>
    </xdr:from>
    <xdr:to>
      <xdr:col>0</xdr:col>
      <xdr:colOff>257175</xdr:colOff>
      <xdr:row>76</xdr:row>
      <xdr:rowOff>0</xdr:rowOff>
    </xdr:to>
    <xdr:sp>
      <xdr:nvSpPr>
        <xdr:cNvPr id="6" name="Line 12"/>
        <xdr:cNvSpPr>
          <a:spLocks/>
        </xdr:cNvSpPr>
      </xdr:nvSpPr>
      <xdr:spPr>
        <a:xfrm>
          <a:off x="9525" y="175164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9"/>
  <sheetViews>
    <sheetView workbookViewId="0" topLeftCell="A139">
      <selection activeCell="A128" sqref="A128:P128"/>
    </sheetView>
  </sheetViews>
  <sheetFormatPr defaultColWidth="9.00390625" defaultRowHeight="14.25"/>
  <cols>
    <col min="1" max="1" width="3.375" style="0" customWidth="1"/>
    <col min="2" max="2" width="11.125" style="0" customWidth="1"/>
    <col min="3" max="3" width="9.125" style="0" customWidth="1"/>
    <col min="4" max="16" width="4.625" style="0" customWidth="1"/>
  </cols>
  <sheetData>
    <row r="1" ht="84.75" customHeight="1"/>
    <row r="2" spans="1:16" ht="35.25">
      <c r="A2" s="54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5" spans="1:16" ht="60">
      <c r="A5" s="55" t="s">
        <v>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8" spans="1:16" ht="21">
      <c r="A8" s="56" t="s">
        <v>33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4:12" ht="21">
      <c r="D9" s="14"/>
      <c r="E9" s="15"/>
      <c r="G9" s="15"/>
      <c r="H9" s="15"/>
      <c r="I9" s="15"/>
      <c r="J9" s="15"/>
      <c r="K9" s="15"/>
      <c r="L9" s="15"/>
    </row>
    <row r="10" ht="19.5" customHeight="1">
      <c r="E10" s="1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7.25" customHeight="1"/>
    <row r="18" spans="3:11" ht="24" customHeight="1">
      <c r="C18" s="50" t="s">
        <v>11</v>
      </c>
      <c r="D18" s="50"/>
      <c r="E18" s="50"/>
      <c r="F18" s="50"/>
      <c r="G18" s="57"/>
      <c r="H18" s="57"/>
      <c r="I18" s="57"/>
      <c r="J18" s="57"/>
      <c r="K18" s="57"/>
    </row>
    <row r="19" spans="3:12" ht="24" customHeight="1">
      <c r="C19" s="50" t="s">
        <v>9</v>
      </c>
      <c r="D19" s="50"/>
      <c r="E19" s="50"/>
      <c r="F19" s="50"/>
      <c r="G19" s="51"/>
      <c r="H19" s="51"/>
      <c r="I19" s="51"/>
      <c r="J19" s="51"/>
      <c r="K19" s="51"/>
      <c r="L19" s="7"/>
    </row>
    <row r="20" spans="3:12" ht="24" customHeight="1">
      <c r="C20" s="50" t="s">
        <v>10</v>
      </c>
      <c r="D20" s="50"/>
      <c r="E20" s="50"/>
      <c r="F20" s="50"/>
      <c r="G20" s="53"/>
      <c r="H20" s="53"/>
      <c r="I20" s="53"/>
      <c r="J20" s="53"/>
      <c r="K20" s="53"/>
      <c r="L20" s="7"/>
    </row>
    <row r="21" spans="3:12" ht="24" customHeight="1">
      <c r="C21" s="50" t="s">
        <v>12</v>
      </c>
      <c r="D21" s="50"/>
      <c r="E21" s="50"/>
      <c r="F21" s="50"/>
      <c r="G21" s="51"/>
      <c r="H21" s="51"/>
      <c r="I21" s="51"/>
      <c r="J21" s="51"/>
      <c r="K21" s="51"/>
      <c r="L21" s="7"/>
    </row>
    <row r="22" spans="3:12" ht="24" customHeight="1">
      <c r="C22" s="50" t="s">
        <v>13</v>
      </c>
      <c r="D22" s="50"/>
      <c r="E22" s="50"/>
      <c r="F22" s="50"/>
      <c r="G22" s="51"/>
      <c r="H22" s="51"/>
      <c r="I22" s="51"/>
      <c r="J22" s="51"/>
      <c r="K22" s="51"/>
      <c r="L22" s="7"/>
    </row>
    <row r="23" spans="3:12" ht="24" customHeight="1">
      <c r="C23" s="50" t="s">
        <v>16</v>
      </c>
      <c r="D23" s="50"/>
      <c r="E23" s="50"/>
      <c r="F23" s="50"/>
      <c r="G23" s="51"/>
      <c r="H23" s="51"/>
      <c r="I23" s="51"/>
      <c r="J23" s="51"/>
      <c r="K23" s="51"/>
      <c r="L23" s="7"/>
    </row>
    <row r="24" spans="3:12" ht="24" customHeight="1">
      <c r="C24" s="50" t="s">
        <v>14</v>
      </c>
      <c r="D24" s="50"/>
      <c r="E24" s="50"/>
      <c r="F24" s="50"/>
      <c r="G24" s="51"/>
      <c r="H24" s="51"/>
      <c r="I24" s="51"/>
      <c r="J24" s="51"/>
      <c r="K24" s="51"/>
      <c r="L24" s="7"/>
    </row>
    <row r="25" spans="3:12" ht="24" customHeight="1">
      <c r="C25" s="50" t="s">
        <v>15</v>
      </c>
      <c r="D25" s="50"/>
      <c r="E25" s="50"/>
      <c r="F25" s="50"/>
      <c r="G25" s="51"/>
      <c r="H25" s="51"/>
      <c r="I25" s="51"/>
      <c r="J25" s="51"/>
      <c r="K25" s="51"/>
      <c r="L25" s="7"/>
    </row>
    <row r="26" spans="7:12" ht="24" customHeight="1">
      <c r="G26" s="52"/>
      <c r="H26" s="52"/>
      <c r="I26" s="52"/>
      <c r="J26" s="52"/>
      <c r="K26" s="52"/>
      <c r="L26" s="7"/>
    </row>
    <row r="30" spans="1:16" ht="48" customHeight="1">
      <c r="A30" s="9"/>
      <c r="B30" s="6"/>
      <c r="C30" s="1" t="s">
        <v>0</v>
      </c>
      <c r="D30" s="2" t="s">
        <v>1</v>
      </c>
      <c r="E30" s="3"/>
      <c r="F30" s="3"/>
      <c r="G30" s="3"/>
      <c r="H30" s="3"/>
      <c r="I30" s="3"/>
      <c r="J30" s="3"/>
      <c r="K30" s="3"/>
      <c r="L30" s="3"/>
      <c r="M30" s="47" t="s">
        <v>2</v>
      </c>
      <c r="N30" s="47" t="s">
        <v>7</v>
      </c>
      <c r="O30" s="47" t="s">
        <v>17</v>
      </c>
      <c r="P30" s="47" t="s">
        <v>3</v>
      </c>
    </row>
    <row r="31" spans="1:16" ht="32.25" customHeight="1">
      <c r="A31" s="10" t="s">
        <v>4</v>
      </c>
      <c r="B31" s="8" t="s">
        <v>5</v>
      </c>
      <c r="C31" s="4" t="s">
        <v>6</v>
      </c>
      <c r="D31" s="5"/>
      <c r="E31" s="5"/>
      <c r="F31" s="5"/>
      <c r="G31" s="5"/>
      <c r="H31" s="5"/>
      <c r="I31" s="5"/>
      <c r="J31" s="5"/>
      <c r="K31" s="5"/>
      <c r="L31" s="5"/>
      <c r="M31" s="48"/>
      <c r="N31" s="48"/>
      <c r="O31" s="48"/>
      <c r="P31" s="48"/>
    </row>
    <row r="32" spans="1:16" ht="13.5" customHeight="1">
      <c r="A32" s="18">
        <v>1</v>
      </c>
      <c r="B32" s="23" t="s">
        <v>51</v>
      </c>
      <c r="C32" s="17" t="s">
        <v>50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66</v>
      </c>
      <c r="O32" s="12"/>
      <c r="P32" s="12"/>
    </row>
    <row r="33" spans="1:16" ht="13.5" customHeight="1">
      <c r="A33" s="18">
        <v>2</v>
      </c>
      <c r="B33" s="17" t="s">
        <v>42</v>
      </c>
      <c r="C33" s="17" t="s">
        <v>50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67</v>
      </c>
      <c r="O33" s="12"/>
      <c r="P33" s="12"/>
    </row>
    <row r="34" spans="1:16" ht="13.5" customHeight="1">
      <c r="A34" s="18">
        <v>3</v>
      </c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3.5" customHeight="1">
      <c r="A35" s="18">
        <v>4</v>
      </c>
      <c r="B35" s="1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3.5" customHeight="1">
      <c r="A36" s="18">
        <v>5</v>
      </c>
      <c r="B36" s="1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3.5" customHeight="1">
      <c r="A37" s="18">
        <v>6</v>
      </c>
      <c r="B37" s="1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3.5" customHeight="1">
      <c r="A38" s="18">
        <v>7</v>
      </c>
      <c r="B38" s="17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3.5" customHeight="1">
      <c r="A39" s="18">
        <v>8</v>
      </c>
      <c r="B39" s="17"/>
      <c r="C39" s="1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3.5" customHeight="1">
      <c r="A40" s="18">
        <v>9</v>
      </c>
      <c r="B40" s="17"/>
      <c r="C40" s="1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3.5" customHeight="1">
      <c r="A41" s="18">
        <v>10</v>
      </c>
      <c r="B41" s="17"/>
      <c r="C41" s="1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3.5" customHeight="1">
      <c r="A42" s="18">
        <v>11</v>
      </c>
      <c r="B42" s="17"/>
      <c r="C42" s="1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3.5" customHeight="1">
      <c r="A43" s="18">
        <v>12</v>
      </c>
      <c r="B43" s="17"/>
      <c r="C43" s="1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3.5" customHeight="1">
      <c r="A44" s="18">
        <v>13</v>
      </c>
      <c r="B44" s="17"/>
      <c r="C44" s="1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3.5" customHeight="1">
      <c r="A45" s="18">
        <v>14</v>
      </c>
      <c r="B45" s="17"/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3.5" customHeight="1">
      <c r="A46" s="18">
        <v>15</v>
      </c>
      <c r="B46" s="17"/>
      <c r="C46" s="1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3.5" customHeight="1">
      <c r="A47" s="18">
        <v>16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3.5" customHeight="1">
      <c r="A48" s="18">
        <v>17</v>
      </c>
      <c r="B48" s="17"/>
      <c r="C48" s="1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3.5" customHeight="1">
      <c r="A49" s="18">
        <v>18</v>
      </c>
      <c r="B49" s="17"/>
      <c r="C49" s="1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3.5" customHeight="1">
      <c r="A50" s="18">
        <v>19</v>
      </c>
      <c r="B50" s="17"/>
      <c r="C50" s="1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3.5" customHeight="1">
      <c r="A51" s="18">
        <v>20</v>
      </c>
      <c r="B51" s="17"/>
      <c r="C51" s="1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3.5" customHeight="1">
      <c r="A52" s="18">
        <v>21</v>
      </c>
      <c r="B52" s="17"/>
      <c r="C52" s="1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3.5" customHeight="1">
      <c r="A53" s="18">
        <v>22</v>
      </c>
      <c r="B53" s="17"/>
      <c r="C53" s="1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3.5" customHeight="1">
      <c r="A54" s="18">
        <v>23</v>
      </c>
      <c r="B54" s="17"/>
      <c r="C54" s="1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3.5" customHeight="1">
      <c r="A55" s="18">
        <v>24</v>
      </c>
      <c r="B55" s="17"/>
      <c r="C55" s="1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3.5" customHeight="1">
      <c r="A56" s="18">
        <v>25</v>
      </c>
      <c r="B56" s="17"/>
      <c r="C56" s="1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3.5" customHeight="1">
      <c r="A57" s="18">
        <v>26</v>
      </c>
      <c r="B57" s="17"/>
      <c r="C57" s="1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3.5" customHeight="1">
      <c r="A58" s="18">
        <v>27</v>
      </c>
      <c r="B58" s="17"/>
      <c r="C58" s="1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3.5" customHeight="1">
      <c r="A59" s="18">
        <v>28</v>
      </c>
      <c r="B59" s="17"/>
      <c r="C59" s="1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3.5" customHeight="1">
      <c r="A60" s="18">
        <v>29</v>
      </c>
      <c r="B60" s="17"/>
      <c r="C60" s="1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3.5" customHeight="1">
      <c r="A61" s="18">
        <v>30</v>
      </c>
      <c r="B61" s="17"/>
      <c r="C61" s="1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3.5" customHeight="1">
      <c r="A62" s="18">
        <v>31</v>
      </c>
      <c r="B62" s="17"/>
      <c r="C62" s="1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3.5" customHeight="1">
      <c r="A63" s="18">
        <v>32</v>
      </c>
      <c r="B63" s="17"/>
      <c r="C63" s="1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3.5" customHeight="1">
      <c r="A64" s="18">
        <v>33</v>
      </c>
      <c r="B64" s="17"/>
      <c r="C64" s="1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3.5" customHeight="1">
      <c r="A65" s="18">
        <v>34</v>
      </c>
      <c r="B65" s="17"/>
      <c r="C65" s="1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3.5" customHeight="1">
      <c r="A66" s="18">
        <v>35</v>
      </c>
      <c r="B66" s="17"/>
      <c r="C66" s="1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3.5" customHeight="1">
      <c r="A67" s="18">
        <v>36</v>
      </c>
      <c r="B67" s="17"/>
      <c r="C67" s="1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3.5" customHeight="1">
      <c r="A68" s="18">
        <v>37</v>
      </c>
      <c r="B68" s="17"/>
      <c r="C68" s="1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3.5" customHeight="1">
      <c r="A69" s="18">
        <v>38</v>
      </c>
      <c r="B69" s="17"/>
      <c r="C69" s="1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3.5" customHeight="1">
      <c r="A70" s="18">
        <v>39</v>
      </c>
      <c r="B70" s="17"/>
      <c r="C70" s="1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3.5" customHeight="1">
      <c r="A71" s="18">
        <v>40</v>
      </c>
      <c r="B71" s="17"/>
      <c r="C71" s="1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3.5" customHeight="1">
      <c r="A72" s="18">
        <v>41</v>
      </c>
      <c r="B72" s="17"/>
      <c r="C72" s="1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3.5" customHeight="1">
      <c r="A73" s="18">
        <v>42</v>
      </c>
      <c r="B73" s="17"/>
      <c r="C73" s="17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3.5" customHeight="1">
      <c r="A74" s="18">
        <v>43</v>
      </c>
      <c r="B74" s="17"/>
      <c r="C74" s="17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3.5" customHeight="1">
      <c r="A75" s="18">
        <v>44</v>
      </c>
      <c r="B75" s="17"/>
      <c r="C75" s="1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3.5" customHeight="1">
      <c r="A76" s="18">
        <v>45</v>
      </c>
      <c r="B76" s="17"/>
      <c r="C76" s="17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3.5" customHeight="1">
      <c r="A77" s="18">
        <v>46</v>
      </c>
      <c r="B77" s="17"/>
      <c r="C77" s="17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3.5" customHeight="1">
      <c r="A78" s="18">
        <v>47</v>
      </c>
      <c r="B78" s="17"/>
      <c r="C78" s="1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3.5" customHeight="1">
      <c r="A79" s="18">
        <v>48</v>
      </c>
      <c r="B79" s="17"/>
      <c r="C79" s="1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3.5" customHeight="1">
      <c r="A80" s="18">
        <v>49</v>
      </c>
      <c r="B80" s="16"/>
      <c r="C80" s="16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3.5" customHeight="1">
      <c r="A81" s="18">
        <v>50</v>
      </c>
      <c r="B81" s="16"/>
      <c r="C81" s="16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3.5" customHeight="1">
      <c r="A82" s="18">
        <v>51</v>
      </c>
      <c r="B82" s="16"/>
      <c r="C82" s="16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3.5" customHeight="1">
      <c r="A83" s="18">
        <v>52</v>
      </c>
      <c r="B83" s="16"/>
      <c r="C83" s="16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3.5" customHeight="1">
      <c r="A84" s="18">
        <v>53</v>
      </c>
      <c r="B84" s="16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3.5" customHeight="1">
      <c r="A85" s="18">
        <v>54</v>
      </c>
      <c r="B85" s="16"/>
      <c r="C85" s="16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3.5" customHeight="1">
      <c r="A86" s="18">
        <v>55</v>
      </c>
      <c r="B86" s="16"/>
      <c r="C86" s="16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3.5" customHeight="1">
      <c r="A87" s="18">
        <v>56</v>
      </c>
      <c r="B87" s="16"/>
      <c r="C87" s="16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3.5" customHeight="1">
      <c r="A88" s="18">
        <v>57</v>
      </c>
      <c r="B88" s="16"/>
      <c r="C88" s="16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3.5" customHeight="1">
      <c r="A89" s="18">
        <v>58</v>
      </c>
      <c r="B89" s="16"/>
      <c r="C89" s="16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3.5" customHeight="1">
      <c r="A90" s="18">
        <v>59</v>
      </c>
      <c r="B90" s="16"/>
      <c r="C90" s="16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3.5" customHeight="1">
      <c r="A91" s="18">
        <v>60</v>
      </c>
      <c r="B91" s="16"/>
      <c r="C91" s="16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3.5" customHeight="1">
      <c r="A92" s="18">
        <v>61</v>
      </c>
      <c r="B92" s="16"/>
      <c r="C92" s="16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3.5" customHeight="1">
      <c r="A93" s="18">
        <v>62</v>
      </c>
      <c r="B93" s="16"/>
      <c r="C93" s="16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3.5" customHeight="1">
      <c r="A94" s="18">
        <v>63</v>
      </c>
      <c r="B94" s="16"/>
      <c r="C94" s="16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3.5" customHeight="1">
      <c r="A95" s="18">
        <v>64</v>
      </c>
      <c r="B95" s="16"/>
      <c r="C95" s="16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3.5" customHeight="1">
      <c r="A96" s="18">
        <v>65</v>
      </c>
      <c r="B96" s="16"/>
      <c r="C96" s="16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3.5" customHeight="1">
      <c r="A97" s="18">
        <v>66</v>
      </c>
      <c r="B97" s="16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3.5" customHeight="1">
      <c r="A98" s="18">
        <v>67</v>
      </c>
      <c r="B98" s="16"/>
      <c r="C98" s="16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3.5" customHeight="1">
      <c r="A99" s="18">
        <v>68</v>
      </c>
      <c r="B99" s="16"/>
      <c r="C99" s="16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3.5" customHeight="1">
      <c r="A100" s="18">
        <v>69</v>
      </c>
      <c r="B100" s="16"/>
      <c r="C100" s="16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3.5" customHeight="1">
      <c r="A101" s="18">
        <v>70</v>
      </c>
      <c r="B101" s="16"/>
      <c r="C101" s="16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3.5" customHeight="1">
      <c r="A102" s="18">
        <v>71</v>
      </c>
      <c r="B102" s="16"/>
      <c r="C102" s="16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3.5" customHeight="1">
      <c r="A103" s="18">
        <v>72</v>
      </c>
      <c r="B103" s="16"/>
      <c r="C103" s="16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3.5" customHeight="1">
      <c r="A104" s="18">
        <v>73</v>
      </c>
      <c r="B104" s="16"/>
      <c r="C104" s="16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3.5" customHeight="1">
      <c r="A105" s="18">
        <v>74</v>
      </c>
      <c r="B105" s="16"/>
      <c r="C105" s="16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3.5" customHeight="1">
      <c r="A106" s="18">
        <v>75</v>
      </c>
      <c r="B106" s="16"/>
      <c r="C106" s="16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3.5" customHeight="1">
      <c r="A107" s="18">
        <v>76</v>
      </c>
      <c r="B107" s="16"/>
      <c r="C107" s="16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3.5" customHeight="1">
      <c r="A108" s="18">
        <v>77</v>
      </c>
      <c r="B108" s="16"/>
      <c r="C108" s="16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3.5" customHeight="1">
      <c r="A109" s="18">
        <v>78</v>
      </c>
      <c r="B109" s="16"/>
      <c r="C109" s="16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3.5" customHeight="1">
      <c r="A110" s="18">
        <v>79</v>
      </c>
      <c r="B110" s="16"/>
      <c r="C110" s="16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13.5" customHeight="1">
      <c r="A111" s="18">
        <v>80</v>
      </c>
      <c r="B111" s="16"/>
      <c r="C111" s="16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3.5" customHeight="1">
      <c r="A112" s="18">
        <v>81</v>
      </c>
      <c r="B112" s="16"/>
      <c r="C112" s="16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3.5" customHeight="1">
      <c r="A113" s="18">
        <v>82</v>
      </c>
      <c r="B113" s="16"/>
      <c r="C113" s="16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3.5" customHeight="1">
      <c r="A114" s="18">
        <v>83</v>
      </c>
      <c r="B114" s="16"/>
      <c r="C114" s="16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13.5" customHeight="1">
      <c r="A115" s="18">
        <v>84</v>
      </c>
      <c r="B115" s="16"/>
      <c r="C115" s="16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13.5" customHeight="1">
      <c r="A116" s="18">
        <v>85</v>
      </c>
      <c r="B116" s="16"/>
      <c r="C116" s="16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3.5" customHeight="1">
      <c r="A117" s="18">
        <v>86</v>
      </c>
      <c r="B117" s="16"/>
      <c r="C117" s="16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3.5" customHeight="1">
      <c r="A118" s="18">
        <v>87</v>
      </c>
      <c r="B118" s="16"/>
      <c r="C118" s="16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3.5" customHeight="1">
      <c r="A119" s="18">
        <v>88</v>
      </c>
      <c r="B119" s="16"/>
      <c r="C119" s="16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3.5" customHeight="1">
      <c r="A120" s="18">
        <v>89</v>
      </c>
      <c r="B120" s="16"/>
      <c r="C120" s="16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3.5" customHeight="1">
      <c r="A121" s="18">
        <v>90</v>
      </c>
      <c r="B121" s="16"/>
      <c r="C121" s="16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3.5" customHeight="1">
      <c r="A122" s="18">
        <v>91</v>
      </c>
      <c r="B122" s="16"/>
      <c r="C122" s="16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3.5" customHeight="1">
      <c r="A123" s="18">
        <v>92</v>
      </c>
      <c r="B123" s="16"/>
      <c r="C123" s="16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3.5" customHeight="1">
      <c r="A124" s="18">
        <v>93</v>
      </c>
      <c r="B124" s="16"/>
      <c r="C124" s="16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3.5" customHeight="1">
      <c r="A125" s="18">
        <v>94</v>
      </c>
      <c r="B125" s="16"/>
      <c r="C125" s="16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3.5" customHeight="1">
      <c r="A126" s="18">
        <v>95</v>
      </c>
      <c r="B126" s="16"/>
      <c r="C126" s="16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6" customHeight="1">
      <c r="A127" s="20"/>
      <c r="B127" s="2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29.25" customHeight="1">
      <c r="A128" s="49" t="s">
        <v>53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19.5" customHeight="1">
      <c r="A129" s="35" t="s">
        <v>27</v>
      </c>
      <c r="B129" s="35"/>
      <c r="C129" s="35"/>
      <c r="D129" s="35"/>
      <c r="E129" s="35"/>
      <c r="F129" s="35"/>
      <c r="G129" s="35"/>
      <c r="H129" s="35" t="s">
        <v>28</v>
      </c>
      <c r="I129" s="35"/>
      <c r="J129" s="35"/>
      <c r="K129" s="46"/>
      <c r="L129" s="46"/>
      <c r="M129" s="46"/>
      <c r="N129" s="46"/>
      <c r="O129" s="46"/>
      <c r="P129" s="46"/>
    </row>
    <row r="130" spans="1:16" ht="19.5" customHeight="1">
      <c r="A130" s="35" t="s">
        <v>31</v>
      </c>
      <c r="B130" s="35"/>
      <c r="C130" s="35">
        <f>COUNTA(B32:B126)</f>
        <v>2</v>
      </c>
      <c r="D130" s="35"/>
      <c r="E130" s="35" t="s">
        <v>40</v>
      </c>
      <c r="F130" s="35"/>
      <c r="G130" s="35"/>
      <c r="H130" s="35">
        <f>SUM(C130-N130)</f>
        <v>0</v>
      </c>
      <c r="I130" s="35"/>
      <c r="J130" s="35"/>
      <c r="K130" s="35" t="s">
        <v>41</v>
      </c>
      <c r="L130" s="35"/>
      <c r="M130" s="35"/>
      <c r="N130" s="35">
        <f>COUNTA(N32:N126)</f>
        <v>2</v>
      </c>
      <c r="O130" s="35"/>
      <c r="P130" s="35"/>
    </row>
    <row r="131" spans="1:16" ht="19.5" customHeight="1">
      <c r="A131" s="35" t="s">
        <v>30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1:16" ht="19.5" customHeight="1">
      <c r="A132" s="42" t="s">
        <v>18</v>
      </c>
      <c r="B132" s="28"/>
      <c r="C132" s="42" t="s">
        <v>22</v>
      </c>
      <c r="D132" s="28"/>
      <c r="E132" s="42" t="s">
        <v>23</v>
      </c>
      <c r="F132" s="27"/>
      <c r="G132" s="28"/>
      <c r="H132" s="42" t="s">
        <v>24</v>
      </c>
      <c r="I132" s="27"/>
      <c r="J132" s="28"/>
      <c r="K132" s="42" t="s">
        <v>25</v>
      </c>
      <c r="L132" s="27"/>
      <c r="M132" s="28"/>
      <c r="N132" s="42" t="s">
        <v>26</v>
      </c>
      <c r="O132" s="27"/>
      <c r="P132" s="28"/>
    </row>
    <row r="133" spans="1:16" ht="19.5" customHeight="1">
      <c r="A133" s="42" t="s">
        <v>19</v>
      </c>
      <c r="B133" s="28"/>
      <c r="C133" s="42">
        <f>SUMPRODUCT((N32:N126&gt;=90)*(N32:N126&lt;101))</f>
        <v>0</v>
      </c>
      <c r="D133" s="27"/>
      <c r="E133" s="42">
        <f>SUMPRODUCT((N32:N126&gt;=79.5)*(N32:N126&lt;89.5))</f>
        <v>0</v>
      </c>
      <c r="F133" s="27"/>
      <c r="G133" s="28"/>
      <c r="H133" s="42">
        <f>SUMPRODUCT((N32:N126&gt;=69.5)*(N32:N126&lt;79.5))</f>
        <v>0</v>
      </c>
      <c r="I133" s="27"/>
      <c r="J133" s="28"/>
      <c r="K133" s="42">
        <f>SUMPRODUCT((N32:N126&gt;=59.5)*(N32:N126&lt;69.5))</f>
        <v>2</v>
      </c>
      <c r="L133" s="27"/>
      <c r="M133" s="28"/>
      <c r="N133" s="42">
        <f>SUMPRODUCT((N32:N126&gt;0)*(N32:N126&lt;59.5))</f>
        <v>0</v>
      </c>
      <c r="O133" s="27"/>
      <c r="P133" s="28"/>
    </row>
    <row r="134" spans="1:16" ht="19.5" customHeight="1">
      <c r="A134" s="42" t="s">
        <v>20</v>
      </c>
      <c r="B134" s="28"/>
      <c r="C134" s="43">
        <f>SUM(C133/N130)</f>
        <v>0</v>
      </c>
      <c r="D134" s="44"/>
      <c r="E134" s="43">
        <f>SUM(E133/N130)</f>
        <v>0</v>
      </c>
      <c r="F134" s="45"/>
      <c r="G134" s="44"/>
      <c r="H134" s="43">
        <f>SUM(H133/N130)</f>
        <v>0</v>
      </c>
      <c r="I134" s="45"/>
      <c r="J134" s="44"/>
      <c r="K134" s="43">
        <f>SUM(K133/N130)</f>
        <v>1</v>
      </c>
      <c r="L134" s="45"/>
      <c r="M134" s="44"/>
      <c r="N134" s="43">
        <f>SUM(N133/N130)</f>
        <v>0</v>
      </c>
      <c r="O134" s="45"/>
      <c r="P134" s="44"/>
    </row>
    <row r="135" spans="1:16" ht="19.5" customHeight="1">
      <c r="A135" s="42" t="s">
        <v>21</v>
      </c>
      <c r="B135" s="28"/>
      <c r="C135" s="42">
        <f>MAX(N32:N126)</f>
        <v>67</v>
      </c>
      <c r="D135" s="28"/>
      <c r="E135" s="42" t="s">
        <v>29</v>
      </c>
      <c r="F135" s="27"/>
      <c r="G135" s="28"/>
      <c r="H135" s="42">
        <f>MIN(N32:N126)</f>
        <v>66</v>
      </c>
      <c r="I135" s="27"/>
      <c r="J135" s="28"/>
      <c r="K135" s="42" t="s">
        <v>37</v>
      </c>
      <c r="L135" s="27"/>
      <c r="M135" s="28"/>
      <c r="N135" s="36">
        <f>AVERAGE(N32:N126)</f>
        <v>66.5</v>
      </c>
      <c r="O135" s="37"/>
      <c r="P135" s="38"/>
    </row>
    <row r="136" spans="1:16" ht="19.5" customHeight="1">
      <c r="A136" s="35" t="s">
        <v>43</v>
      </c>
      <c r="B136" s="35"/>
      <c r="C136" s="35"/>
      <c r="D136" s="35"/>
      <c r="E136" s="36">
        <f>SUM(1-N135/100)</f>
        <v>0.33499999999999996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</row>
    <row r="137" spans="1:16" ht="22.5" customHeight="1">
      <c r="A137" s="26" t="s">
        <v>39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8"/>
    </row>
    <row r="138" spans="1:16" ht="181.5" customHeight="1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1"/>
    </row>
    <row r="139" spans="1:16" ht="21" customHeight="1">
      <c r="A139" s="26" t="s">
        <v>38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/>
    </row>
    <row r="140" spans="1:16" ht="150" customHeight="1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</row>
    <row r="141" spans="1:16" ht="21.75" customHeight="1">
      <c r="A141" s="32" t="s">
        <v>36</v>
      </c>
      <c r="B141" s="32"/>
      <c r="C141" s="33"/>
      <c r="D141" s="33"/>
      <c r="E141" s="33" t="s">
        <v>34</v>
      </c>
      <c r="F141" s="33"/>
      <c r="G141" s="33"/>
      <c r="H141" s="33"/>
      <c r="I141" s="33"/>
      <c r="J141" s="33"/>
      <c r="K141" s="33" t="s">
        <v>35</v>
      </c>
      <c r="L141" s="33"/>
      <c r="M141" s="33"/>
      <c r="N141" s="34"/>
      <c r="O141" s="34"/>
      <c r="P141" s="34"/>
    </row>
    <row r="142" ht="7.5" customHeight="1"/>
    <row r="143" spans="1:16" ht="14.25">
      <c r="A143" s="25" t="s">
        <v>32</v>
      </c>
      <c r="B143" s="2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4.25">
      <c r="A144" s="25" t="s">
        <v>44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ht="14.25">
      <c r="A145" s="25" t="s">
        <v>46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ht="14.25">
      <c r="A146" s="25" t="s">
        <v>47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ht="13.5" customHeight="1">
      <c r="A147" s="24" t="s">
        <v>48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ht="13.5" customHeight="1">
      <c r="A148" s="24" t="s">
        <v>45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ht="14.25">
      <c r="A149" s="24" t="s">
        <v>49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</sheetData>
  <mergeCells count="80">
    <mergeCell ref="A2:P2"/>
    <mergeCell ref="A5:P5"/>
    <mergeCell ref="A8:P8"/>
    <mergeCell ref="C18:F18"/>
    <mergeCell ref="G18:K18"/>
    <mergeCell ref="C19:F19"/>
    <mergeCell ref="G19:K19"/>
    <mergeCell ref="C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G26:K26"/>
    <mergeCell ref="M30:M31"/>
    <mergeCell ref="N30:N31"/>
    <mergeCell ref="O30:O31"/>
    <mergeCell ref="P30:P31"/>
    <mergeCell ref="A128:P128"/>
    <mergeCell ref="A129:B129"/>
    <mergeCell ref="C129:G129"/>
    <mergeCell ref="H129:J129"/>
    <mergeCell ref="K129:P129"/>
    <mergeCell ref="K130:M130"/>
    <mergeCell ref="N130:P130"/>
    <mergeCell ref="A131:B131"/>
    <mergeCell ref="C131:P131"/>
    <mergeCell ref="A130:B130"/>
    <mergeCell ref="C130:D130"/>
    <mergeCell ref="E130:G130"/>
    <mergeCell ref="H130:J130"/>
    <mergeCell ref="A132:B132"/>
    <mergeCell ref="C132:D132"/>
    <mergeCell ref="E132:G132"/>
    <mergeCell ref="H132:J132"/>
    <mergeCell ref="K134:M134"/>
    <mergeCell ref="N134:P134"/>
    <mergeCell ref="A133:B133"/>
    <mergeCell ref="C133:D133"/>
    <mergeCell ref="E133:G133"/>
    <mergeCell ref="H133:J133"/>
    <mergeCell ref="K132:M132"/>
    <mergeCell ref="N132:P132"/>
    <mergeCell ref="K133:M133"/>
    <mergeCell ref="N133:P133"/>
    <mergeCell ref="K135:M135"/>
    <mergeCell ref="N135:P135"/>
    <mergeCell ref="A134:B134"/>
    <mergeCell ref="C134:D134"/>
    <mergeCell ref="A135:B135"/>
    <mergeCell ref="C135:D135"/>
    <mergeCell ref="E135:G135"/>
    <mergeCell ref="H135:J135"/>
    <mergeCell ref="E134:G134"/>
    <mergeCell ref="H134:J134"/>
    <mergeCell ref="A136:D136"/>
    <mergeCell ref="E136:P136"/>
    <mergeCell ref="A137:P137"/>
    <mergeCell ref="A138:P138"/>
    <mergeCell ref="A139:P139"/>
    <mergeCell ref="A140:P140"/>
    <mergeCell ref="A141:B141"/>
    <mergeCell ref="C141:D141"/>
    <mergeCell ref="E141:G141"/>
    <mergeCell ref="H141:J141"/>
    <mergeCell ref="K141:M141"/>
    <mergeCell ref="N141:P141"/>
    <mergeCell ref="A147:P147"/>
    <mergeCell ref="A148:P148"/>
    <mergeCell ref="A149:P149"/>
    <mergeCell ref="A143:B143"/>
    <mergeCell ref="A144:P144"/>
    <mergeCell ref="A145:P145"/>
    <mergeCell ref="A146:P146"/>
  </mergeCells>
  <printOptions horizontalCentered="1"/>
  <pageMargins left="0.5511811023622047" right="0.5511811023622047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9"/>
  <sheetViews>
    <sheetView tabSelected="1" workbookViewId="0" topLeftCell="A89">
      <selection activeCell="A78" sqref="A78:P78"/>
    </sheetView>
  </sheetViews>
  <sheetFormatPr defaultColWidth="9.00390625" defaultRowHeight="14.25"/>
  <cols>
    <col min="1" max="1" width="3.375" style="0" customWidth="1"/>
    <col min="2" max="2" width="11.125" style="0" customWidth="1"/>
    <col min="3" max="3" width="9.125" style="0" customWidth="1"/>
    <col min="4" max="16" width="4.625" style="0" customWidth="1"/>
  </cols>
  <sheetData>
    <row r="1" ht="84.75" customHeight="1"/>
    <row r="2" spans="1:16" ht="35.25">
      <c r="A2" s="54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5" spans="1:16" ht="60">
      <c r="A5" s="55" t="s">
        <v>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8" spans="1:16" ht="21">
      <c r="A8" s="56" t="s">
        <v>33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4:12" ht="21">
      <c r="D9" s="14"/>
      <c r="E9" s="15"/>
      <c r="G9" s="15"/>
      <c r="H9" s="15"/>
      <c r="I9" s="15"/>
      <c r="J9" s="15"/>
      <c r="K9" s="15"/>
      <c r="L9" s="15"/>
    </row>
    <row r="10" ht="19.5" customHeight="1">
      <c r="E10" s="1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7.25" customHeight="1"/>
    <row r="18" spans="3:11" ht="24" customHeight="1">
      <c r="C18" s="50" t="s">
        <v>11</v>
      </c>
      <c r="D18" s="50"/>
      <c r="E18" s="50"/>
      <c r="F18" s="50"/>
      <c r="G18" s="57"/>
      <c r="H18" s="57"/>
      <c r="I18" s="57"/>
      <c r="J18" s="57"/>
      <c r="K18" s="57"/>
    </row>
    <row r="19" spans="3:12" ht="24" customHeight="1">
      <c r="C19" s="50" t="s">
        <v>9</v>
      </c>
      <c r="D19" s="50"/>
      <c r="E19" s="50"/>
      <c r="F19" s="50"/>
      <c r="G19" s="51"/>
      <c r="H19" s="51"/>
      <c r="I19" s="51"/>
      <c r="J19" s="51"/>
      <c r="K19" s="51"/>
      <c r="L19" s="7"/>
    </row>
    <row r="20" spans="3:12" ht="24" customHeight="1">
      <c r="C20" s="50" t="s">
        <v>10</v>
      </c>
      <c r="D20" s="50"/>
      <c r="E20" s="50"/>
      <c r="F20" s="50"/>
      <c r="G20" s="53"/>
      <c r="H20" s="53"/>
      <c r="I20" s="53"/>
      <c r="J20" s="53"/>
      <c r="K20" s="53"/>
      <c r="L20" s="7"/>
    </row>
    <row r="21" spans="3:12" ht="24" customHeight="1">
      <c r="C21" s="50" t="s">
        <v>12</v>
      </c>
      <c r="D21" s="50"/>
      <c r="E21" s="50"/>
      <c r="F21" s="50"/>
      <c r="G21" s="51"/>
      <c r="H21" s="51"/>
      <c r="I21" s="51"/>
      <c r="J21" s="51"/>
      <c r="K21" s="51"/>
      <c r="L21" s="7"/>
    </row>
    <row r="22" spans="3:12" ht="24" customHeight="1">
      <c r="C22" s="50" t="s">
        <v>13</v>
      </c>
      <c r="D22" s="50"/>
      <c r="E22" s="50"/>
      <c r="F22" s="50"/>
      <c r="G22" s="51"/>
      <c r="H22" s="51"/>
      <c r="I22" s="51"/>
      <c r="J22" s="51"/>
      <c r="K22" s="51"/>
      <c r="L22" s="7"/>
    </row>
    <row r="23" spans="3:12" ht="24" customHeight="1">
      <c r="C23" s="50" t="s">
        <v>16</v>
      </c>
      <c r="D23" s="50"/>
      <c r="E23" s="50"/>
      <c r="F23" s="50"/>
      <c r="G23" s="51"/>
      <c r="H23" s="51"/>
      <c r="I23" s="51"/>
      <c r="J23" s="51"/>
      <c r="K23" s="51"/>
      <c r="L23" s="7"/>
    </row>
    <row r="24" spans="3:12" ht="24" customHeight="1">
      <c r="C24" s="50" t="s">
        <v>14</v>
      </c>
      <c r="D24" s="50"/>
      <c r="E24" s="50"/>
      <c r="F24" s="50"/>
      <c r="G24" s="51"/>
      <c r="H24" s="51"/>
      <c r="I24" s="51"/>
      <c r="J24" s="51"/>
      <c r="K24" s="51"/>
      <c r="L24" s="7"/>
    </row>
    <row r="25" spans="3:12" ht="24" customHeight="1">
      <c r="C25" s="50" t="s">
        <v>15</v>
      </c>
      <c r="D25" s="50"/>
      <c r="E25" s="50"/>
      <c r="F25" s="50"/>
      <c r="G25" s="51"/>
      <c r="H25" s="51"/>
      <c r="I25" s="51"/>
      <c r="J25" s="51"/>
      <c r="K25" s="51"/>
      <c r="L25" s="7"/>
    </row>
    <row r="26" spans="7:12" ht="24" customHeight="1">
      <c r="G26" s="52"/>
      <c r="H26" s="52"/>
      <c r="I26" s="52"/>
      <c r="J26" s="52"/>
      <c r="K26" s="52"/>
      <c r="L26" s="7"/>
    </row>
    <row r="30" spans="1:16" ht="48" customHeight="1">
      <c r="A30" s="9"/>
      <c r="B30" s="6"/>
      <c r="C30" s="1" t="s">
        <v>0</v>
      </c>
      <c r="D30" s="2" t="s">
        <v>1</v>
      </c>
      <c r="E30" s="3"/>
      <c r="F30" s="3"/>
      <c r="G30" s="3"/>
      <c r="H30" s="3"/>
      <c r="I30" s="3"/>
      <c r="J30" s="3"/>
      <c r="K30" s="3"/>
      <c r="L30" s="3"/>
      <c r="M30" s="47" t="s">
        <v>2</v>
      </c>
      <c r="N30" s="47" t="s">
        <v>7</v>
      </c>
      <c r="O30" s="47" t="s">
        <v>17</v>
      </c>
      <c r="P30" s="47" t="s">
        <v>3</v>
      </c>
    </row>
    <row r="31" spans="1:16" ht="32.25" customHeight="1">
      <c r="A31" s="10" t="s">
        <v>4</v>
      </c>
      <c r="B31" s="8" t="s">
        <v>5</v>
      </c>
      <c r="C31" s="4" t="s">
        <v>6</v>
      </c>
      <c r="D31" s="5"/>
      <c r="E31" s="5"/>
      <c r="F31" s="5"/>
      <c r="G31" s="5"/>
      <c r="H31" s="5"/>
      <c r="I31" s="5"/>
      <c r="J31" s="5"/>
      <c r="K31" s="5"/>
      <c r="L31" s="5"/>
      <c r="M31" s="48"/>
      <c r="N31" s="48"/>
      <c r="O31" s="48"/>
      <c r="P31" s="48"/>
    </row>
    <row r="32" spans="1:16" ht="13.5" customHeight="1">
      <c r="A32" s="18">
        <v>1</v>
      </c>
      <c r="B32" s="23" t="s">
        <v>51</v>
      </c>
      <c r="C32" s="17" t="s">
        <v>50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66</v>
      </c>
      <c r="O32" s="12"/>
      <c r="P32" s="12"/>
    </row>
    <row r="33" spans="1:16" ht="13.5" customHeight="1">
      <c r="A33" s="18">
        <v>2</v>
      </c>
      <c r="B33" s="17" t="s">
        <v>42</v>
      </c>
      <c r="C33" s="17" t="s">
        <v>50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67</v>
      </c>
      <c r="O33" s="12"/>
      <c r="P33" s="12"/>
    </row>
    <row r="34" spans="1:16" ht="13.5" customHeight="1">
      <c r="A34" s="18">
        <v>3</v>
      </c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3.5" customHeight="1">
      <c r="A35" s="18">
        <v>4</v>
      </c>
      <c r="B35" s="1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3.5" customHeight="1">
      <c r="A36" s="18">
        <v>5</v>
      </c>
      <c r="B36" s="1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3.5" customHeight="1">
      <c r="A37" s="18">
        <v>6</v>
      </c>
      <c r="B37" s="1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3.5" customHeight="1">
      <c r="A38" s="18">
        <v>7</v>
      </c>
      <c r="B38" s="17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3.5" customHeight="1">
      <c r="A39" s="18">
        <v>8</v>
      </c>
      <c r="B39" s="17"/>
      <c r="C39" s="1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3.5" customHeight="1">
      <c r="A40" s="18">
        <v>9</v>
      </c>
      <c r="B40" s="17"/>
      <c r="C40" s="1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3.5" customHeight="1">
      <c r="A41" s="18">
        <v>10</v>
      </c>
      <c r="B41" s="17"/>
      <c r="C41" s="1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3.5" customHeight="1">
      <c r="A42" s="18">
        <v>11</v>
      </c>
      <c r="B42" s="17"/>
      <c r="C42" s="1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3.5" customHeight="1">
      <c r="A43" s="18">
        <v>12</v>
      </c>
      <c r="B43" s="17"/>
      <c r="C43" s="1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3.5" customHeight="1">
      <c r="A44" s="18">
        <v>13</v>
      </c>
      <c r="B44" s="17"/>
      <c r="C44" s="1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3.5" customHeight="1">
      <c r="A45" s="18">
        <v>14</v>
      </c>
      <c r="B45" s="17"/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3.5" customHeight="1">
      <c r="A46" s="18">
        <v>15</v>
      </c>
      <c r="B46" s="17"/>
      <c r="C46" s="1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3.5" customHeight="1">
      <c r="A47" s="18">
        <v>16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3.5" customHeight="1">
      <c r="A48" s="18">
        <v>17</v>
      </c>
      <c r="B48" s="17"/>
      <c r="C48" s="1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3.5" customHeight="1">
      <c r="A49" s="18">
        <v>18</v>
      </c>
      <c r="B49" s="17"/>
      <c r="C49" s="1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3.5" customHeight="1">
      <c r="A50" s="18">
        <v>19</v>
      </c>
      <c r="B50" s="17"/>
      <c r="C50" s="1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3.5" customHeight="1">
      <c r="A51" s="18">
        <v>20</v>
      </c>
      <c r="B51" s="17"/>
      <c r="C51" s="1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3.5" customHeight="1">
      <c r="A52" s="18">
        <v>21</v>
      </c>
      <c r="B52" s="17"/>
      <c r="C52" s="1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3.5" customHeight="1">
      <c r="A53" s="18">
        <v>22</v>
      </c>
      <c r="B53" s="17"/>
      <c r="C53" s="1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3.5" customHeight="1">
      <c r="A54" s="18">
        <v>23</v>
      </c>
      <c r="B54" s="17"/>
      <c r="C54" s="1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3.5" customHeight="1">
      <c r="A55" s="18">
        <v>24</v>
      </c>
      <c r="B55" s="17"/>
      <c r="C55" s="1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3.5" customHeight="1">
      <c r="A56" s="18">
        <v>25</v>
      </c>
      <c r="B56" s="17"/>
      <c r="C56" s="1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3.5" customHeight="1">
      <c r="A57" s="18">
        <v>26</v>
      </c>
      <c r="B57" s="17"/>
      <c r="C57" s="1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3.5" customHeight="1">
      <c r="A58" s="18">
        <v>27</v>
      </c>
      <c r="B58" s="17"/>
      <c r="C58" s="1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3.5" customHeight="1">
      <c r="A59" s="18">
        <v>28</v>
      </c>
      <c r="B59" s="17"/>
      <c r="C59" s="1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3.5" customHeight="1">
      <c r="A60" s="18">
        <v>29</v>
      </c>
      <c r="B60" s="17"/>
      <c r="C60" s="1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3.5" customHeight="1">
      <c r="A61" s="18">
        <v>30</v>
      </c>
      <c r="B61" s="17"/>
      <c r="C61" s="1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3.5" customHeight="1">
      <c r="A62" s="18">
        <v>31</v>
      </c>
      <c r="B62" s="17"/>
      <c r="C62" s="1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3.5" customHeight="1">
      <c r="A63" s="18">
        <v>32</v>
      </c>
      <c r="B63" s="17"/>
      <c r="C63" s="1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3.5" customHeight="1">
      <c r="A64" s="18">
        <v>33</v>
      </c>
      <c r="B64" s="17"/>
      <c r="C64" s="1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3.5" customHeight="1">
      <c r="A65" s="18">
        <v>34</v>
      </c>
      <c r="B65" s="17"/>
      <c r="C65" s="1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3.5" customHeight="1">
      <c r="A66" s="18">
        <v>35</v>
      </c>
      <c r="B66" s="17"/>
      <c r="C66" s="1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3.5" customHeight="1">
      <c r="A67" s="18">
        <v>36</v>
      </c>
      <c r="B67" s="17"/>
      <c r="C67" s="1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3.5" customHeight="1">
      <c r="A68" s="18">
        <v>37</v>
      </c>
      <c r="B68" s="17"/>
      <c r="C68" s="1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3.5" customHeight="1">
      <c r="A69" s="18">
        <v>38</v>
      </c>
      <c r="B69" s="17"/>
      <c r="C69" s="1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3.5" customHeight="1">
      <c r="A70" s="18">
        <v>39</v>
      </c>
      <c r="B70" s="17"/>
      <c r="C70" s="1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3.5" customHeight="1">
      <c r="A71" s="18">
        <v>40</v>
      </c>
      <c r="B71" s="17"/>
      <c r="C71" s="1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3.5" customHeight="1">
      <c r="A72" s="18">
        <v>41</v>
      </c>
      <c r="B72" s="17"/>
      <c r="C72" s="1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3.5" customHeight="1">
      <c r="A73" s="18">
        <v>42</v>
      </c>
      <c r="B73" s="17"/>
      <c r="C73" s="17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3.5" customHeight="1">
      <c r="A74" s="18">
        <v>43</v>
      </c>
      <c r="B74" s="17"/>
      <c r="C74" s="17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3.5" customHeight="1">
      <c r="A75" s="18">
        <v>44</v>
      </c>
      <c r="B75" s="17"/>
      <c r="C75" s="1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3.5" customHeight="1">
      <c r="A76" s="18">
        <v>45</v>
      </c>
      <c r="B76" s="17"/>
      <c r="C76" s="17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6" customHeight="1">
      <c r="A77" s="20"/>
      <c r="B77" s="21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29.25" customHeight="1">
      <c r="A78" s="49" t="s">
        <v>53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19.5" customHeight="1">
      <c r="A79" s="35" t="s">
        <v>27</v>
      </c>
      <c r="B79" s="35"/>
      <c r="C79" s="35"/>
      <c r="D79" s="35"/>
      <c r="E79" s="35"/>
      <c r="F79" s="35"/>
      <c r="G79" s="35"/>
      <c r="H79" s="35" t="s">
        <v>28</v>
      </c>
      <c r="I79" s="35"/>
      <c r="J79" s="35"/>
      <c r="K79" s="46"/>
      <c r="L79" s="46"/>
      <c r="M79" s="46"/>
      <c r="N79" s="46"/>
      <c r="O79" s="46"/>
      <c r="P79" s="46"/>
    </row>
    <row r="80" spans="1:16" ht="19.5" customHeight="1">
      <c r="A80" s="35" t="s">
        <v>31</v>
      </c>
      <c r="B80" s="35"/>
      <c r="C80" s="35">
        <f>COUNTA(B32:B76)</f>
        <v>2</v>
      </c>
      <c r="D80" s="35"/>
      <c r="E80" s="35" t="s">
        <v>40</v>
      </c>
      <c r="F80" s="35"/>
      <c r="G80" s="35"/>
      <c r="H80" s="35">
        <f>SUM(C80-N80)</f>
        <v>0</v>
      </c>
      <c r="I80" s="35"/>
      <c r="J80" s="35"/>
      <c r="K80" s="35" t="s">
        <v>41</v>
      </c>
      <c r="L80" s="35"/>
      <c r="M80" s="35"/>
      <c r="N80" s="35">
        <f>COUNTA(N32:N76)</f>
        <v>2</v>
      </c>
      <c r="O80" s="35"/>
      <c r="P80" s="35"/>
    </row>
    <row r="81" spans="1:16" ht="19.5" customHeight="1">
      <c r="A81" s="35" t="s">
        <v>30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ht="19.5" customHeight="1">
      <c r="A82" s="42" t="s">
        <v>18</v>
      </c>
      <c r="B82" s="28"/>
      <c r="C82" s="42" t="s">
        <v>22</v>
      </c>
      <c r="D82" s="28"/>
      <c r="E82" s="42" t="s">
        <v>23</v>
      </c>
      <c r="F82" s="27"/>
      <c r="G82" s="28"/>
      <c r="H82" s="42" t="s">
        <v>24</v>
      </c>
      <c r="I82" s="27"/>
      <c r="J82" s="28"/>
      <c r="K82" s="42" t="s">
        <v>25</v>
      </c>
      <c r="L82" s="27"/>
      <c r="M82" s="28"/>
      <c r="N82" s="42" t="s">
        <v>26</v>
      </c>
      <c r="O82" s="27"/>
      <c r="P82" s="28"/>
    </row>
    <row r="83" spans="1:16" ht="19.5" customHeight="1">
      <c r="A83" s="42" t="s">
        <v>19</v>
      </c>
      <c r="B83" s="28"/>
      <c r="C83" s="42">
        <f>SUMPRODUCT((N32:N76&gt;=90)*(N32:N76&lt;101))</f>
        <v>0</v>
      </c>
      <c r="D83" s="27"/>
      <c r="E83" s="42">
        <f>SUMPRODUCT((N32:N76&gt;=79.5)*(N32:N76&lt;89.5))</f>
        <v>0</v>
      </c>
      <c r="F83" s="27"/>
      <c r="G83" s="28"/>
      <c r="H83" s="42">
        <f>SUMPRODUCT((N32:N76&gt;=69.5)*(N32:N76&lt;79.5))</f>
        <v>0</v>
      </c>
      <c r="I83" s="27"/>
      <c r="J83" s="28"/>
      <c r="K83" s="42">
        <f>SUMPRODUCT((N32:N76&gt;=59.5)*(N32:N76&lt;69.5))</f>
        <v>2</v>
      </c>
      <c r="L83" s="27"/>
      <c r="M83" s="28"/>
      <c r="N83" s="42">
        <f>SUMPRODUCT((N32:N76&gt;0)*(N32:N76&lt;59.5))</f>
        <v>0</v>
      </c>
      <c r="O83" s="27"/>
      <c r="P83" s="28"/>
    </row>
    <row r="84" spans="1:16" ht="19.5" customHeight="1">
      <c r="A84" s="42" t="s">
        <v>20</v>
      </c>
      <c r="B84" s="28"/>
      <c r="C84" s="43">
        <f>SUM(C83/N80)</f>
        <v>0</v>
      </c>
      <c r="D84" s="44"/>
      <c r="E84" s="43">
        <f>SUM(E83/N80)</f>
        <v>0</v>
      </c>
      <c r="F84" s="45"/>
      <c r="G84" s="44"/>
      <c r="H84" s="43">
        <f>SUM(H83/N80)</f>
        <v>0</v>
      </c>
      <c r="I84" s="45"/>
      <c r="J84" s="44"/>
      <c r="K84" s="43">
        <f>SUM(K83/N80)</f>
        <v>1</v>
      </c>
      <c r="L84" s="45"/>
      <c r="M84" s="44"/>
      <c r="N84" s="43">
        <f>SUM(N83/N80)</f>
        <v>0</v>
      </c>
      <c r="O84" s="45"/>
      <c r="P84" s="44"/>
    </row>
    <row r="85" spans="1:16" ht="19.5" customHeight="1">
      <c r="A85" s="42" t="s">
        <v>21</v>
      </c>
      <c r="B85" s="28"/>
      <c r="C85" s="42">
        <f>MAX(N32:N76)</f>
        <v>67</v>
      </c>
      <c r="D85" s="28"/>
      <c r="E85" s="42" t="s">
        <v>29</v>
      </c>
      <c r="F85" s="27"/>
      <c r="G85" s="28"/>
      <c r="H85" s="42">
        <f>MIN(N32:N76)</f>
        <v>66</v>
      </c>
      <c r="I85" s="27"/>
      <c r="J85" s="28"/>
      <c r="K85" s="42" t="s">
        <v>37</v>
      </c>
      <c r="L85" s="27"/>
      <c r="M85" s="28"/>
      <c r="N85" s="36">
        <f>AVERAGE(N32:N76)</f>
        <v>66.5</v>
      </c>
      <c r="O85" s="37"/>
      <c r="P85" s="38"/>
    </row>
    <row r="86" spans="1:16" ht="19.5" customHeight="1">
      <c r="A86" s="35" t="s">
        <v>43</v>
      </c>
      <c r="B86" s="35"/>
      <c r="C86" s="35"/>
      <c r="D86" s="35"/>
      <c r="E86" s="36">
        <f>SUM(1-N85/100)</f>
        <v>0.33499999999999996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/>
    </row>
    <row r="87" spans="1:16" ht="22.5" customHeight="1">
      <c r="A87" s="26" t="s">
        <v>39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8"/>
    </row>
    <row r="88" spans="1:16" ht="181.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1"/>
    </row>
    <row r="89" spans="1:16" ht="21" customHeight="1">
      <c r="A89" s="26" t="s">
        <v>38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</row>
    <row r="90" spans="1:16" ht="150" customHeight="1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/>
    </row>
    <row r="91" spans="1:16" ht="21.75" customHeight="1">
      <c r="A91" s="32" t="s">
        <v>36</v>
      </c>
      <c r="B91" s="32"/>
      <c r="C91" s="33"/>
      <c r="D91" s="33"/>
      <c r="E91" s="33" t="s">
        <v>34</v>
      </c>
      <c r="F91" s="33"/>
      <c r="G91" s="33"/>
      <c r="H91" s="33"/>
      <c r="I91" s="33"/>
      <c r="J91" s="33"/>
      <c r="K91" s="33" t="s">
        <v>35</v>
      </c>
      <c r="L91" s="33"/>
      <c r="M91" s="33"/>
      <c r="N91" s="34"/>
      <c r="O91" s="34"/>
      <c r="P91" s="34"/>
    </row>
    <row r="92" ht="7.5" customHeight="1"/>
    <row r="93" spans="1:16" ht="14.25">
      <c r="A93" s="25" t="s">
        <v>32</v>
      </c>
      <c r="B93" s="2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4.25">
      <c r="A94" s="25" t="s">
        <v>44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4.25">
      <c r="A95" s="25" t="s">
        <v>46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4.25">
      <c r="A96" s="25" t="s">
        <v>47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3.5" customHeight="1">
      <c r="A97" s="24" t="s">
        <v>48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ht="13.5" customHeight="1">
      <c r="A98" s="24" t="s">
        <v>45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ht="14.25">
      <c r="A99" s="24" t="s">
        <v>49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</sheetData>
  <mergeCells count="80">
    <mergeCell ref="A86:D86"/>
    <mergeCell ref="A98:P98"/>
    <mergeCell ref="A87:P87"/>
    <mergeCell ref="A88:P88"/>
    <mergeCell ref="A89:P89"/>
    <mergeCell ref="A90:P90"/>
    <mergeCell ref="A93:B93"/>
    <mergeCell ref="A97:P97"/>
    <mergeCell ref="A99:P99"/>
    <mergeCell ref="A91:B91"/>
    <mergeCell ref="C91:D91"/>
    <mergeCell ref="E91:G91"/>
    <mergeCell ref="H91:J91"/>
    <mergeCell ref="K91:M91"/>
    <mergeCell ref="N91:P91"/>
    <mergeCell ref="A94:P94"/>
    <mergeCell ref="A95:P95"/>
    <mergeCell ref="A96:P96"/>
    <mergeCell ref="A78:P78"/>
    <mergeCell ref="E86:P86"/>
    <mergeCell ref="K79:P79"/>
    <mergeCell ref="A80:B80"/>
    <mergeCell ref="H80:J80"/>
    <mergeCell ref="A79:B79"/>
    <mergeCell ref="C79:G79"/>
    <mergeCell ref="H79:J79"/>
    <mergeCell ref="K80:M80"/>
    <mergeCell ref="N80:P80"/>
    <mergeCell ref="K83:M83"/>
    <mergeCell ref="K85:M85"/>
    <mergeCell ref="K84:M84"/>
    <mergeCell ref="N83:P83"/>
    <mergeCell ref="N84:P84"/>
    <mergeCell ref="N85:P85"/>
    <mergeCell ref="E83:G83"/>
    <mergeCell ref="E84:G84"/>
    <mergeCell ref="E85:G85"/>
    <mergeCell ref="H83:J83"/>
    <mergeCell ref="H84:J84"/>
    <mergeCell ref="H85:J85"/>
    <mergeCell ref="E82:G82"/>
    <mergeCell ref="H82:J82"/>
    <mergeCell ref="K82:M82"/>
    <mergeCell ref="N82:P82"/>
    <mergeCell ref="C18:F18"/>
    <mergeCell ref="C19:F19"/>
    <mergeCell ref="A5:P5"/>
    <mergeCell ref="A2:P2"/>
    <mergeCell ref="A8:P8"/>
    <mergeCell ref="C20:F20"/>
    <mergeCell ref="C21:F21"/>
    <mergeCell ref="C22:F22"/>
    <mergeCell ref="C23:F23"/>
    <mergeCell ref="C24:F24"/>
    <mergeCell ref="C25:F25"/>
    <mergeCell ref="M30:M31"/>
    <mergeCell ref="N30:N31"/>
    <mergeCell ref="G25:K25"/>
    <mergeCell ref="G26:K26"/>
    <mergeCell ref="G24:K24"/>
    <mergeCell ref="O30:O31"/>
    <mergeCell ref="P30:P31"/>
    <mergeCell ref="A82:B82"/>
    <mergeCell ref="A83:B83"/>
    <mergeCell ref="C82:D82"/>
    <mergeCell ref="C83:D83"/>
    <mergeCell ref="A81:B81"/>
    <mergeCell ref="C81:P81"/>
    <mergeCell ref="C80:D80"/>
    <mergeCell ref="E80:G80"/>
    <mergeCell ref="A84:B84"/>
    <mergeCell ref="A85:B85"/>
    <mergeCell ref="C84:D84"/>
    <mergeCell ref="C85:D85"/>
    <mergeCell ref="G23:K23"/>
    <mergeCell ref="G22:K22"/>
    <mergeCell ref="G18:K18"/>
    <mergeCell ref="G19:K19"/>
    <mergeCell ref="G20:K20"/>
    <mergeCell ref="G21:K21"/>
  </mergeCells>
  <printOptions horizontalCentered="1"/>
  <pageMargins left="0.5511811023622047" right="0.5511811023622047" top="0.7874015748031497" bottom="0.5905511811023623" header="0.31496062992125984" footer="0.31496062992125984"/>
  <pageSetup firstPageNumber="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徐州师范大学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史努比</dc:creator>
  <cp:keywords/>
  <dc:description/>
  <cp:lastModifiedBy>User</cp:lastModifiedBy>
  <cp:lastPrinted>2011-09-29T08:04:11Z</cp:lastPrinted>
  <dcterms:created xsi:type="dcterms:W3CDTF">2011-01-07T03:10:28Z</dcterms:created>
  <dcterms:modified xsi:type="dcterms:W3CDTF">2012-03-16T03:18:38Z</dcterms:modified>
  <cp:category/>
  <cp:version/>
  <cp:contentType/>
  <cp:contentStatus/>
</cp:coreProperties>
</file>